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steve/Desktop/AlphaGroup/Dropbox/Steve's/1. Crime Analysis Presentation/!!UAE Crime Analysis Tool Box/"/>
    </mc:Choice>
  </mc:AlternateContent>
  <xr:revisionPtr revIDLastSave="0" documentId="13_ncr:1_{C7D3690F-FEE4-4542-AC5D-E2A7B6D1A1A5}" xr6:coauthVersionLast="46" xr6:coauthVersionMax="46" xr10:uidLastSave="{00000000-0000-0000-0000-000000000000}"/>
  <workbookProtection lockStructure="1"/>
  <bookViews>
    <workbookView xWindow="840" yWindow="1080" windowWidth="29880" windowHeight="16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39" i="1"/>
  <c r="C20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13" i="1" l="1"/>
  <c r="D23" i="1"/>
  <c r="E19" i="1"/>
  <c r="C14" i="1"/>
  <c r="C15" i="1"/>
  <c r="C16" i="1"/>
  <c r="C17" i="1"/>
  <c r="C18" i="1"/>
  <c r="C19" i="1"/>
  <c r="C12" i="1"/>
  <c r="C11" i="1"/>
  <c r="H36" i="1"/>
  <c r="H37" i="1"/>
  <c r="H38" i="1"/>
  <c r="H39" i="1"/>
  <c r="Q13" i="1" l="1"/>
  <c r="Q1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E13" i="1" l="1"/>
  <c r="E12" i="1"/>
  <c r="E20" i="1" s="1"/>
  <c r="E21" i="1" s="1"/>
  <c r="E24" i="1" s="1"/>
  <c r="E17" i="1"/>
  <c r="E18" i="1" s="1"/>
  <c r="E23" i="1" s="1"/>
  <c r="J13" i="1" l="1"/>
  <c r="J18" i="1" s="1"/>
  <c r="J22" i="1" s="1"/>
  <c r="J14" i="1"/>
  <c r="J17" i="1" s="1"/>
  <c r="J21" i="1" s="1"/>
  <c r="K17" i="1" l="1"/>
  <c r="K18" i="1"/>
  <c r="U14" i="1"/>
  <c r="U13" i="1"/>
</calcChain>
</file>

<file path=xl/sharedStrings.xml><?xml version="1.0" encoding="utf-8"?>
<sst xmlns="http://schemas.openxmlformats.org/spreadsheetml/2006/main" count="68" uniqueCount="49">
  <si>
    <t>Day, Date, Time and Location Calculator</t>
  </si>
  <si>
    <t>Clock Time</t>
  </si>
  <si>
    <t>Decimal Time</t>
  </si>
  <si>
    <t>± STDEV.S</t>
  </si>
  <si>
    <t>=Mean + STDEV.S</t>
  </si>
  <si>
    <t>=Mean-STDEV.S</t>
  </si>
  <si>
    <t>Date Range is from:</t>
  </si>
  <si>
    <t>Earliest Time:</t>
  </si>
  <si>
    <t>Latest Time</t>
  </si>
  <si>
    <t>Crime #</t>
  </si>
  <si>
    <t>Date</t>
  </si>
  <si>
    <t>DBH</t>
  </si>
  <si>
    <t>NA</t>
  </si>
  <si>
    <t>MEAN AVERAGE</t>
  </si>
  <si>
    <t>=Mean - STVEV.S</t>
  </si>
  <si>
    <t>Time Range is from:</t>
  </si>
  <si>
    <t>Earliest Date</t>
  </si>
  <si>
    <t>Last Hit Date</t>
  </si>
  <si>
    <t>+ Low STDEV.S</t>
  </si>
  <si>
    <t>+ High STDEV.S</t>
  </si>
  <si>
    <t>Latest Date</t>
  </si>
  <si>
    <t>DATE CALCULATIONS</t>
  </si>
  <si>
    <t>TIME CALCULATIONS</t>
  </si>
  <si>
    <t>ADDRESS</t>
  </si>
  <si>
    <t>602 N. Main Street</t>
  </si>
  <si>
    <t>786 W. Palm Court</t>
  </si>
  <si>
    <t>926 W. Elm Street</t>
  </si>
  <si>
    <t>1063 N. Maple Street</t>
  </si>
  <si>
    <t>575 N. Hill Street</t>
  </si>
  <si>
    <t>412 W. Spruce Street</t>
  </si>
  <si>
    <t>519 N. Oak Street</t>
  </si>
  <si>
    <t>725 W. Sunset</t>
  </si>
  <si>
    <t>134 N. Main Street</t>
  </si>
  <si>
    <t>921 N. Poplar</t>
  </si>
  <si>
    <t>EAST</t>
  </si>
  <si>
    <t>NORTH</t>
  </si>
  <si>
    <t>CONCLUDING STATEMENT</t>
  </si>
  <si>
    <t>If the suspect continues to operate in the future as he has in the past,</t>
  </si>
  <si>
    <t>we would expect him to strike again between August 6 and August 6</t>
  </si>
  <si>
    <t>between 2045 and 0115. The lilkely area area should be between Lincoln</t>
  </si>
  <si>
    <t>and Union on the North and South, and between Main and Hill on the</t>
  </si>
  <si>
    <t>East and West.</t>
  </si>
  <si>
    <t>EAST GEO-COORDINATES</t>
  </si>
  <si>
    <t>NORTH GEO-COORDINATES</t>
  </si>
  <si>
    <t xml:space="preserve">   ± STDEV.S</t>
  </si>
  <si>
    <t>Enter the clock time in 24-hour time in Column G</t>
  </si>
  <si>
    <t>Enter Cell Data and Calculation Functions in Yellow By Hand</t>
  </si>
  <si>
    <t>should be entered as:  =Average(C10:C19)</t>
  </si>
  <si>
    <t>Enter Mean and STDEV.S functions as Cell Ranges. For example, Mean Average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</si>
</sst>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"/>
    <numFmt numFmtId="165" formatCode="0.0"/>
    <numFmt numFmtId="166" formatCode="yyyy\-mm\-dd;@"/>
    <numFmt numFmtId="167" formatCode="[$-409]d\-mmm;@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rgb="FF3F4BEA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rgb="FF3F4BEA"/>
      </left>
      <right/>
      <top/>
      <bottom/>
      <diagonal/>
    </border>
    <border>
      <left style="thick">
        <color rgb="FF676BE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Alignment="1">
      <alignment horizontal="center"/>
    </xf>
    <xf numFmtId="16" fontId="0" fillId="2" borderId="0" xfId="0" applyNumberFormat="1" applyFill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164" fontId="0" fillId="3" borderId="0" xfId="0" applyNumberFormat="1" applyFill="1" applyAlignment="1" applyProtection="1">
      <alignment horizontal="center"/>
      <protection locked="0"/>
    </xf>
    <xf numFmtId="164" fontId="2" fillId="3" borderId="0" xfId="0" applyNumberFormat="1" applyFont="1" applyFill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8" xfId="0" applyBorder="1" applyProtection="1">
      <protection locked="0"/>
    </xf>
    <xf numFmtId="0" fontId="0" fillId="3" borderId="0" xfId="0" applyFill="1"/>
    <xf numFmtId="0" fontId="1" fillId="0" borderId="7" xfId="0" applyFont="1" applyBorder="1" applyAlignment="1">
      <alignment horizontal="center"/>
    </xf>
    <xf numFmtId="0" fontId="1" fillId="3" borderId="0" xfId="0" applyFont="1" applyFill="1"/>
    <xf numFmtId="1" fontId="0" fillId="4" borderId="5" xfId="0" applyNumberFormat="1" applyFill="1" applyBorder="1" applyAlignment="1" applyProtection="1">
      <alignment horizontal="center"/>
      <protection locked="0"/>
    </xf>
    <xf numFmtId="166" fontId="0" fillId="4" borderId="5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2" fontId="0" fillId="4" borderId="0" xfId="0" applyNumberFormat="1" applyFill="1" applyBorder="1" applyAlignment="1" applyProtection="1">
      <alignment horizontal="center"/>
    </xf>
    <xf numFmtId="2" fontId="0" fillId="4" borderId="0" xfId="0" applyNumberFormat="1" applyFill="1" applyAlignment="1" applyProtection="1">
      <alignment horizontal="center"/>
    </xf>
    <xf numFmtId="0" fontId="1" fillId="4" borderId="0" xfId="0" applyFont="1" applyFill="1" applyAlignment="1" applyProtection="1">
      <alignment horizontal="center"/>
    </xf>
    <xf numFmtId="2" fontId="1" fillId="4" borderId="0" xfId="0" applyNumberFormat="1" applyFont="1" applyFill="1" applyAlignment="1" applyProtection="1">
      <alignment horizontal="center"/>
    </xf>
    <xf numFmtId="16" fontId="0" fillId="4" borderId="0" xfId="0" applyNumberFormat="1" applyFill="1" applyAlignment="1" applyProtection="1">
      <alignment horizontal="center"/>
    </xf>
    <xf numFmtId="1" fontId="0" fillId="4" borderId="0" xfId="0" applyNumberFormat="1" applyFill="1" applyAlignment="1" applyProtection="1">
      <alignment horizontal="center"/>
    </xf>
    <xf numFmtId="0" fontId="0" fillId="2" borderId="7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4" borderId="0" xfId="0" quotePrefix="1" applyFill="1" applyProtection="1"/>
    <xf numFmtId="0" fontId="0" fillId="4" borderId="0" xfId="0" applyFill="1" applyAlignment="1" applyProtection="1">
      <alignment horizontal="center"/>
    </xf>
    <xf numFmtId="0" fontId="0" fillId="4" borderId="0" xfId="0" applyFill="1" applyProtection="1"/>
    <xf numFmtId="0" fontId="1" fillId="4" borderId="0" xfId="0" applyFont="1" applyFill="1" applyProtection="1"/>
    <xf numFmtId="0" fontId="1" fillId="4" borderId="0" xfId="0" applyFont="1" applyFill="1" applyBorder="1" applyAlignment="1" applyProtection="1">
      <alignment horizontal="center"/>
    </xf>
    <xf numFmtId="0" fontId="1" fillId="4" borderId="3" xfId="0" applyFont="1" applyFill="1" applyBorder="1" applyProtection="1"/>
    <xf numFmtId="1" fontId="1" fillId="4" borderId="0" xfId="0" applyNumberFormat="1" applyFont="1" applyFill="1" applyAlignment="1" applyProtection="1">
      <alignment horizontal="left"/>
    </xf>
    <xf numFmtId="0" fontId="0" fillId="4" borderId="0" xfId="0" quotePrefix="1" applyNumberFormat="1" applyFill="1" applyAlignment="1" applyProtection="1">
      <alignment horizontal="center"/>
    </xf>
    <xf numFmtId="1" fontId="0" fillId="4" borderId="0" xfId="0" quotePrefix="1" applyNumberFormat="1" applyFill="1" applyAlignment="1" applyProtection="1">
      <alignment horizontal="center"/>
    </xf>
    <xf numFmtId="1" fontId="1" fillId="4" borderId="0" xfId="0" applyNumberFormat="1" applyFont="1" applyFill="1" applyAlignment="1" applyProtection="1">
      <alignment horizontal="center"/>
    </xf>
    <xf numFmtId="1" fontId="0" fillId="2" borderId="0" xfId="0" applyNumberFormat="1" applyFill="1" applyAlignment="1" applyProtection="1">
      <alignment horizontal="center"/>
    </xf>
    <xf numFmtId="1" fontId="0" fillId="4" borderId="0" xfId="0" applyNumberFormat="1" applyFont="1" applyFill="1" applyAlignment="1" applyProtection="1">
      <alignment horizontal="center"/>
    </xf>
    <xf numFmtId="0" fontId="0" fillId="4" borderId="0" xfId="0" quotePrefix="1" applyFill="1" applyAlignment="1" applyProtection="1">
      <alignment horizontal="center"/>
    </xf>
    <xf numFmtId="165" fontId="0" fillId="4" borderId="5" xfId="0" applyNumberFormat="1" applyFill="1" applyBorder="1" applyAlignment="1" applyProtection="1">
      <alignment horizontal="center"/>
    </xf>
    <xf numFmtId="167" fontId="1" fillId="4" borderId="5" xfId="0" applyNumberFormat="1" applyFont="1" applyFill="1" applyBorder="1" applyAlignment="1" applyProtection="1">
      <alignment horizontal="center"/>
    </xf>
    <xf numFmtId="167" fontId="0" fillId="4" borderId="5" xfId="0" applyNumberFormat="1" applyFill="1" applyBorder="1" applyAlignment="1" applyProtection="1">
      <alignment horizontal="center"/>
    </xf>
    <xf numFmtId="2" fontId="0" fillId="4" borderId="5" xfId="0" applyNumberFormat="1" applyFill="1" applyBorder="1" applyAlignment="1" applyProtection="1">
      <alignment horizontal="center"/>
    </xf>
    <xf numFmtId="0" fontId="0" fillId="4" borderId="5" xfId="0" applyFill="1" applyBorder="1" applyAlignment="1" applyProtection="1">
      <alignment horizontal="center"/>
    </xf>
    <xf numFmtId="0" fontId="1" fillId="4" borderId="0" xfId="0" quotePrefix="1" applyFont="1" applyFill="1" applyProtection="1"/>
    <xf numFmtId="0" fontId="1" fillId="0" borderId="0" xfId="0" applyFont="1" applyProtection="1"/>
    <xf numFmtId="0" fontId="1" fillId="2" borderId="0" xfId="0" applyFont="1" applyFill="1" applyProtection="1"/>
    <xf numFmtId="0" fontId="0" fillId="2" borderId="7" xfId="0" applyFill="1" applyBorder="1"/>
    <xf numFmtId="0" fontId="0" fillId="2" borderId="0" xfId="0" applyFill="1"/>
    <xf numFmtId="0" fontId="0" fillId="0" borderId="0" xfId="0" applyFill="1"/>
    <xf numFmtId="2" fontId="0" fillId="2" borderId="9" xfId="0" applyNumberForma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0" borderId="0" xfId="0" applyFont="1" applyAlignment="1" applyProtection="1">
      <alignment horizontal="left"/>
    </xf>
    <xf numFmtId="0" fontId="1" fillId="0" borderId="0" xfId="0" applyFont="1" applyFill="1" applyProtection="1"/>
    <xf numFmtId="0" fontId="1" fillId="0" borderId="0" xfId="0" applyFont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6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4BEA"/>
      <color rgb="FF676B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9"/>
  <sheetViews>
    <sheetView tabSelected="1" topLeftCell="A4" zoomScale="101" workbookViewId="0">
      <selection activeCell="J37" sqref="J37"/>
    </sheetView>
  </sheetViews>
  <sheetFormatPr baseColWidth="10" defaultColWidth="10.83203125" defaultRowHeight="16" x14ac:dyDescent="0.2"/>
  <cols>
    <col min="1" max="2" width="10.83203125" style="3"/>
    <col min="3" max="3" width="12.83203125" style="3" customWidth="1"/>
    <col min="4" max="4" width="17.33203125" style="3" customWidth="1"/>
    <col min="5" max="5" width="20" style="3" customWidth="1"/>
    <col min="6" max="6" width="3.5" style="13" customWidth="1"/>
    <col min="7" max="7" width="10.83203125" style="3"/>
    <col min="8" max="8" width="13" style="3" customWidth="1"/>
    <col min="9" max="9" width="18.1640625" style="2" customWidth="1"/>
    <col min="10" max="10" width="13" style="3" customWidth="1"/>
    <col min="11" max="11" width="10.83203125" style="3"/>
    <col min="12" max="12" width="3.5" style="2" customWidth="1"/>
    <col min="13" max="15" width="10.83203125" style="2"/>
    <col min="16" max="16" width="15.5" style="2" customWidth="1"/>
    <col min="17" max="17" width="10.83203125" style="2"/>
    <col min="18" max="18" width="3.5" style="2" customWidth="1"/>
    <col min="19" max="19" width="10.83203125" style="2"/>
    <col min="20" max="20" width="15.6640625" style="2" bestFit="1" customWidth="1"/>
    <col min="21" max="21" width="13.6640625" style="2" customWidth="1"/>
    <col min="22" max="22" width="3.5" style="2" customWidth="1"/>
    <col min="23" max="23" width="7.6640625" style="2" customWidth="1"/>
    <col min="24" max="27" width="10.83203125" style="2"/>
    <col min="28" max="28" width="17.5" style="2" customWidth="1"/>
    <col min="29" max="16384" width="10.83203125" style="2"/>
  </cols>
  <sheetData>
    <row r="1" spans="1:28" x14ac:dyDescent="0.2">
      <c r="A1" s="58" t="s">
        <v>0</v>
      </c>
      <c r="B1" s="58"/>
      <c r="C1" s="58"/>
      <c r="D1" s="1"/>
      <c r="E1" s="1"/>
    </row>
    <row r="2" spans="1:28" x14ac:dyDescent="0.2">
      <c r="B2" s="2"/>
      <c r="C2" s="2"/>
      <c r="D2" s="2"/>
      <c r="E2" s="2"/>
      <c r="M2"/>
      <c r="N2"/>
      <c r="O2"/>
      <c r="P2"/>
      <c r="Q2"/>
      <c r="R2"/>
      <c r="S2"/>
      <c r="T2"/>
      <c r="U2"/>
      <c r="V2"/>
      <c r="W2"/>
      <c r="X2"/>
    </row>
    <row r="3" spans="1:28" x14ac:dyDescent="0.2">
      <c r="A3" s="65" t="s">
        <v>48</v>
      </c>
      <c r="B3" s="57"/>
      <c r="C3" s="57"/>
      <c r="D3" s="57"/>
      <c r="E3" s="57"/>
      <c r="M3"/>
      <c r="N3"/>
      <c r="O3"/>
      <c r="P3"/>
      <c r="Q3"/>
      <c r="R3"/>
      <c r="S3"/>
      <c r="T3"/>
      <c r="U3"/>
      <c r="V3"/>
      <c r="W3"/>
      <c r="X3"/>
    </row>
    <row r="4" spans="1:28" x14ac:dyDescent="0.2">
      <c r="A4" s="64" t="s">
        <v>47</v>
      </c>
      <c r="B4" s="57"/>
      <c r="C4" s="57"/>
      <c r="D4" s="1"/>
      <c r="E4" s="1"/>
      <c r="H4" s="4"/>
      <c r="I4" s="1"/>
      <c r="J4" s="4"/>
      <c r="M4"/>
      <c r="N4"/>
      <c r="O4"/>
      <c r="P4"/>
      <c r="Q4"/>
      <c r="R4"/>
      <c r="S4"/>
      <c r="T4"/>
      <c r="U4"/>
      <c r="V4"/>
      <c r="W4"/>
      <c r="X4"/>
    </row>
    <row r="5" spans="1:28" x14ac:dyDescent="0.2">
      <c r="E5" s="1"/>
      <c r="H5" s="4"/>
      <c r="I5" s="1"/>
      <c r="J5" s="4"/>
      <c r="M5"/>
      <c r="N5"/>
      <c r="O5"/>
      <c r="P5"/>
      <c r="Q5"/>
      <c r="R5"/>
      <c r="S5"/>
      <c r="T5"/>
      <c r="U5"/>
      <c r="V5"/>
      <c r="W5"/>
      <c r="X5"/>
    </row>
    <row r="6" spans="1:28" x14ac:dyDescent="0.2">
      <c r="A6" s="58" t="s">
        <v>46</v>
      </c>
      <c r="B6" s="58"/>
      <c r="C6" s="58"/>
      <c r="D6" s="58"/>
      <c r="E6" s="1"/>
      <c r="G6" s="57" t="s">
        <v>45</v>
      </c>
      <c r="H6" s="66"/>
      <c r="I6" s="57"/>
      <c r="J6" s="4"/>
      <c r="M6"/>
      <c r="N6"/>
      <c r="O6"/>
      <c r="P6"/>
      <c r="Q6"/>
      <c r="R6"/>
      <c r="S6"/>
      <c r="T6"/>
      <c r="U6"/>
      <c r="V6"/>
      <c r="W6"/>
      <c r="X6"/>
    </row>
    <row r="7" spans="1:28" x14ac:dyDescent="0.2">
      <c r="A7" s="70" t="s">
        <v>21</v>
      </c>
      <c r="B7" s="71"/>
      <c r="C7" s="71"/>
      <c r="D7" s="71"/>
      <c r="E7" s="72"/>
      <c r="F7" s="12"/>
      <c r="G7" s="73" t="s">
        <v>22</v>
      </c>
      <c r="H7" s="74"/>
      <c r="I7" s="74"/>
      <c r="J7" s="74"/>
      <c r="K7" s="75"/>
      <c r="L7" s="12"/>
      <c r="M7" s="67" t="s">
        <v>23</v>
      </c>
      <c r="N7" s="69"/>
      <c r="O7" s="67" t="s">
        <v>42</v>
      </c>
      <c r="P7" s="68"/>
      <c r="Q7" s="69"/>
      <c r="R7" s="22"/>
      <c r="S7" s="67" t="s">
        <v>43</v>
      </c>
      <c r="T7" s="68"/>
      <c r="U7" s="69"/>
      <c r="V7" s="24"/>
      <c r="X7" s="67" t="s">
        <v>36</v>
      </c>
      <c r="Y7" s="68"/>
      <c r="Z7" s="68"/>
      <c r="AA7" s="68"/>
      <c r="AB7" s="69"/>
    </row>
    <row r="8" spans="1:28" x14ac:dyDescent="0.2">
      <c r="A8" s="17"/>
      <c r="B8" s="17"/>
      <c r="C8" s="17"/>
      <c r="D8" s="17"/>
      <c r="E8" s="19"/>
      <c r="F8" s="12"/>
      <c r="G8" s="17"/>
      <c r="H8" s="17"/>
      <c r="I8" s="17"/>
      <c r="J8" s="17"/>
      <c r="K8" s="17"/>
      <c r="L8" s="12"/>
      <c r="M8" s="21"/>
      <c r="N8"/>
      <c r="O8" s="20" t="s">
        <v>34</v>
      </c>
      <c r="Q8" s="20"/>
      <c r="R8" s="10"/>
      <c r="S8" s="23" t="s">
        <v>35</v>
      </c>
      <c r="T8"/>
      <c r="U8"/>
      <c r="V8" s="24"/>
      <c r="W8"/>
      <c r="X8"/>
    </row>
    <row r="9" spans="1:28" x14ac:dyDescent="0.2">
      <c r="A9" s="30" t="s">
        <v>9</v>
      </c>
      <c r="B9" s="30" t="s">
        <v>10</v>
      </c>
      <c r="C9" s="30" t="s">
        <v>11</v>
      </c>
      <c r="D9" s="30" t="s">
        <v>13</v>
      </c>
      <c r="E9" s="62"/>
      <c r="F9" s="12"/>
      <c r="G9" s="30" t="s">
        <v>1</v>
      </c>
      <c r="H9" s="42" t="s">
        <v>2</v>
      </c>
      <c r="I9" s="43" t="s">
        <v>13</v>
      </c>
      <c r="J9" s="62"/>
      <c r="L9" s="14"/>
      <c r="M9" s="34" t="s">
        <v>24</v>
      </c>
      <c r="N9" s="35"/>
      <c r="O9" s="36">
        <v>19</v>
      </c>
      <c r="P9" s="43" t="s">
        <v>13</v>
      </c>
      <c r="Q9" s="62"/>
      <c r="R9" s="22"/>
      <c r="S9" s="37">
        <v>27</v>
      </c>
      <c r="T9" s="43" t="s">
        <v>13</v>
      </c>
      <c r="U9" s="62"/>
      <c r="V9" s="24"/>
      <c r="X9" s="2" t="s">
        <v>37</v>
      </c>
    </row>
    <row r="10" spans="1:28" x14ac:dyDescent="0.2">
      <c r="A10" s="3">
        <v>1</v>
      </c>
      <c r="B10" s="7">
        <v>44333</v>
      </c>
      <c r="C10" s="32" t="s">
        <v>12</v>
      </c>
      <c r="D10" s="44" t="s">
        <v>44</v>
      </c>
      <c r="E10" s="62"/>
      <c r="F10" s="14"/>
      <c r="G10" s="8">
        <v>2200</v>
      </c>
      <c r="H10" s="28">
        <f t="shared" ref="H10:H39" si="0">INT(G10/100)+MOD(G10,100)/60</f>
        <v>22</v>
      </c>
      <c r="I10" s="43" t="s">
        <v>3</v>
      </c>
      <c r="J10" s="18"/>
      <c r="L10" s="15"/>
      <c r="M10" s="34" t="s">
        <v>25</v>
      </c>
      <c r="N10" s="35"/>
      <c r="O10" s="36">
        <v>9</v>
      </c>
      <c r="P10" s="43" t="s">
        <v>3</v>
      </c>
      <c r="Q10" s="18"/>
      <c r="R10" s="22"/>
      <c r="S10" s="37">
        <v>20</v>
      </c>
      <c r="T10" s="43" t="s">
        <v>3</v>
      </c>
      <c r="U10" s="18"/>
      <c r="V10" s="24"/>
      <c r="X10" s="2" t="s">
        <v>38</v>
      </c>
    </row>
    <row r="11" spans="1:28" x14ac:dyDescent="0.2">
      <c r="A11" s="3">
        <v>2</v>
      </c>
      <c r="B11" s="7">
        <v>44343</v>
      </c>
      <c r="C11" s="33">
        <f>B11-B10</f>
        <v>10</v>
      </c>
      <c r="D11" s="39"/>
      <c r="E11" s="25"/>
      <c r="F11" s="15"/>
      <c r="G11" s="9">
        <v>2400</v>
      </c>
      <c r="H11" s="28">
        <f t="shared" si="0"/>
        <v>24</v>
      </c>
      <c r="L11" s="15"/>
      <c r="M11" s="34" t="s">
        <v>26</v>
      </c>
      <c r="N11" s="35"/>
      <c r="O11" s="36">
        <v>7</v>
      </c>
      <c r="Q11" s="3"/>
      <c r="R11" s="22"/>
      <c r="S11" s="37">
        <v>35</v>
      </c>
      <c r="U11" s="3"/>
      <c r="V11" s="24"/>
      <c r="X11" s="2" t="s">
        <v>39</v>
      </c>
    </row>
    <row r="12" spans="1:28" x14ac:dyDescent="0.2">
      <c r="A12" s="3">
        <v>3</v>
      </c>
      <c r="B12" s="7">
        <v>44350</v>
      </c>
      <c r="C12" s="33">
        <f>B12-B11</f>
        <v>7</v>
      </c>
      <c r="D12" s="45" t="s">
        <v>4</v>
      </c>
      <c r="E12" s="51">
        <f>E9+E10</f>
        <v>0</v>
      </c>
      <c r="F12" s="15"/>
      <c r="G12" s="9">
        <v>2030</v>
      </c>
      <c r="H12" s="28">
        <f t="shared" si="0"/>
        <v>20.5</v>
      </c>
      <c r="L12" s="15"/>
      <c r="M12" s="34" t="s">
        <v>27</v>
      </c>
      <c r="N12" s="35"/>
      <c r="O12" s="36">
        <v>20</v>
      </c>
      <c r="Q12" s="3"/>
      <c r="R12" s="22"/>
      <c r="S12" s="37">
        <v>36</v>
      </c>
      <c r="U12" s="3"/>
      <c r="V12" s="24"/>
      <c r="X12" s="2" t="s">
        <v>40</v>
      </c>
    </row>
    <row r="13" spans="1:28" x14ac:dyDescent="0.2">
      <c r="A13" s="3">
        <v>4</v>
      </c>
      <c r="B13" s="7">
        <v>44358</v>
      </c>
      <c r="C13" s="33">
        <f>B13-B12</f>
        <v>8</v>
      </c>
      <c r="D13" s="46" t="s">
        <v>14</v>
      </c>
      <c r="E13" s="51">
        <f>E9-E10</f>
        <v>0</v>
      </c>
      <c r="F13" s="15"/>
      <c r="G13" s="9">
        <v>2530</v>
      </c>
      <c r="H13" s="28">
        <f t="shared" si="0"/>
        <v>25.5</v>
      </c>
      <c r="I13" s="38" t="s">
        <v>4</v>
      </c>
      <c r="J13" s="29">
        <f>J9+J10</f>
        <v>0</v>
      </c>
      <c r="K13" s="27"/>
      <c r="L13" s="15"/>
      <c r="M13" s="34" t="s">
        <v>28</v>
      </c>
      <c r="N13" s="35"/>
      <c r="O13" s="36">
        <v>9</v>
      </c>
      <c r="P13" s="56" t="s">
        <v>4</v>
      </c>
      <c r="Q13" s="31">
        <f>Q9+Q10</f>
        <v>0</v>
      </c>
      <c r="R13" s="22"/>
      <c r="S13" s="37">
        <v>26</v>
      </c>
      <c r="T13" s="56" t="s">
        <v>4</v>
      </c>
      <c r="U13" s="31">
        <f>U9+U10</f>
        <v>0</v>
      </c>
      <c r="V13" s="24"/>
      <c r="X13" s="2" t="s">
        <v>41</v>
      </c>
    </row>
    <row r="14" spans="1:28" x14ac:dyDescent="0.2">
      <c r="A14" s="3">
        <v>5</v>
      </c>
      <c r="B14" s="7">
        <v>44369</v>
      </c>
      <c r="C14" s="33">
        <f t="shared" ref="C14:C39" si="1">B14-B13</f>
        <v>11</v>
      </c>
      <c r="D14" s="33"/>
      <c r="E14" s="25"/>
      <c r="F14" s="15"/>
      <c r="G14" s="9">
        <v>2100</v>
      </c>
      <c r="H14" s="28">
        <f t="shared" si="0"/>
        <v>21</v>
      </c>
      <c r="I14" s="38" t="s">
        <v>5</v>
      </c>
      <c r="J14" s="29">
        <f>J9-J10</f>
        <v>0</v>
      </c>
      <c r="K14" s="27"/>
      <c r="L14" s="15"/>
      <c r="M14" s="34" t="s">
        <v>29</v>
      </c>
      <c r="N14" s="35"/>
      <c r="O14" s="36">
        <v>13</v>
      </c>
      <c r="P14" s="56" t="s">
        <v>5</v>
      </c>
      <c r="Q14" s="31">
        <f>Q9-Q10</f>
        <v>0</v>
      </c>
      <c r="R14" s="22"/>
      <c r="S14" s="37">
        <v>23</v>
      </c>
      <c r="T14" s="56" t="s">
        <v>5</v>
      </c>
      <c r="U14" s="31">
        <f>U9-U10</f>
        <v>0</v>
      </c>
      <c r="V14" s="24"/>
      <c r="W14"/>
    </row>
    <row r="15" spans="1:28" x14ac:dyDescent="0.2">
      <c r="A15" s="3">
        <v>6</v>
      </c>
      <c r="B15" s="7">
        <v>44377</v>
      </c>
      <c r="C15" s="33">
        <f t="shared" si="1"/>
        <v>8</v>
      </c>
      <c r="D15" s="47" t="s">
        <v>6</v>
      </c>
      <c r="E15" s="26"/>
      <c r="F15" s="15"/>
      <c r="G15" s="9">
        <v>2430</v>
      </c>
      <c r="H15" s="28">
        <f t="shared" si="0"/>
        <v>24.5</v>
      </c>
      <c r="I15" s="40"/>
      <c r="J15" s="39"/>
      <c r="K15" s="27"/>
      <c r="L15" s="15"/>
      <c r="M15" s="34" t="s">
        <v>30</v>
      </c>
      <c r="N15" s="35"/>
      <c r="O15" s="36">
        <v>14</v>
      </c>
      <c r="Q15"/>
      <c r="R15" s="22"/>
      <c r="S15" s="37">
        <v>26</v>
      </c>
      <c r="T15"/>
      <c r="U15"/>
      <c r="V15" s="24"/>
      <c r="W15"/>
    </row>
    <row r="16" spans="1:28" x14ac:dyDescent="0.2">
      <c r="A16" s="3">
        <v>7</v>
      </c>
      <c r="B16" s="7">
        <v>44387</v>
      </c>
      <c r="C16" s="33">
        <f t="shared" si="1"/>
        <v>10</v>
      </c>
      <c r="D16" s="48" t="s">
        <v>17</v>
      </c>
      <c r="E16" s="7">
        <v>44408</v>
      </c>
      <c r="F16" s="15"/>
      <c r="G16" s="9">
        <v>2000</v>
      </c>
      <c r="H16" s="28">
        <f t="shared" si="0"/>
        <v>20</v>
      </c>
      <c r="I16" s="41" t="s">
        <v>15</v>
      </c>
      <c r="J16" s="30" t="s">
        <v>2</v>
      </c>
      <c r="K16" s="30" t="s">
        <v>1</v>
      </c>
      <c r="L16" s="15"/>
      <c r="M16" s="34" t="s">
        <v>31</v>
      </c>
      <c r="N16" s="35"/>
      <c r="O16" s="36">
        <v>10</v>
      </c>
      <c r="Q16"/>
      <c r="R16" s="22"/>
      <c r="S16" s="37">
        <v>30</v>
      </c>
      <c r="T16"/>
      <c r="U16"/>
      <c r="V16" s="24"/>
      <c r="W16"/>
    </row>
    <row r="17" spans="1:23" x14ac:dyDescent="0.2">
      <c r="A17" s="3">
        <v>8</v>
      </c>
      <c r="B17" s="7">
        <v>44393</v>
      </c>
      <c r="C17" s="33">
        <f t="shared" si="1"/>
        <v>6</v>
      </c>
      <c r="D17" s="46" t="s">
        <v>18</v>
      </c>
      <c r="E17" s="51">
        <f>E13</f>
        <v>0</v>
      </c>
      <c r="F17" s="15"/>
      <c r="G17" s="9">
        <v>2600</v>
      </c>
      <c r="H17" s="28">
        <f t="shared" si="0"/>
        <v>26</v>
      </c>
      <c r="I17" s="41" t="s">
        <v>7</v>
      </c>
      <c r="J17" s="29">
        <f>J14</f>
        <v>0</v>
      </c>
      <c r="K17" s="30" t="str">
        <f>TEXT(J17/24,"hhmm")</f>
        <v>0000</v>
      </c>
      <c r="L17" s="15"/>
      <c r="M17" s="34" t="s">
        <v>32</v>
      </c>
      <c r="N17" s="35"/>
      <c r="O17" s="36">
        <v>17</v>
      </c>
      <c r="Q17"/>
      <c r="R17" s="22"/>
      <c r="S17" s="37">
        <v>23</v>
      </c>
      <c r="T17"/>
      <c r="U17"/>
      <c r="V17" s="24"/>
      <c r="W17"/>
    </row>
    <row r="18" spans="1:23" x14ac:dyDescent="0.2">
      <c r="A18" s="3">
        <v>9</v>
      </c>
      <c r="B18" s="7">
        <v>44402</v>
      </c>
      <c r="C18" s="33">
        <f t="shared" si="1"/>
        <v>9</v>
      </c>
      <c r="D18" s="47" t="s">
        <v>16</v>
      </c>
      <c r="E18" s="52">
        <f>E16+E17</f>
        <v>44408</v>
      </c>
      <c r="F18" s="15"/>
      <c r="G18" s="9">
        <v>2130</v>
      </c>
      <c r="H18" s="28">
        <f t="shared" si="0"/>
        <v>21.5</v>
      </c>
      <c r="I18" s="41" t="s">
        <v>8</v>
      </c>
      <c r="J18" s="29">
        <f>J13</f>
        <v>0</v>
      </c>
      <c r="K18" s="30" t="str">
        <f>TEXT(J18/24,"hhmm")</f>
        <v>0000</v>
      </c>
      <c r="L18" s="15"/>
      <c r="M18" s="34" t="s">
        <v>33</v>
      </c>
      <c r="N18" s="35"/>
      <c r="O18" s="36">
        <v>11</v>
      </c>
      <c r="Q18"/>
      <c r="R18" s="22"/>
      <c r="S18" s="37">
        <v>32</v>
      </c>
      <c r="T18"/>
      <c r="U18"/>
      <c r="V18" s="24"/>
      <c r="W18"/>
    </row>
    <row r="19" spans="1:23" x14ac:dyDescent="0.2">
      <c r="A19" s="3">
        <v>10</v>
      </c>
      <c r="B19" s="7">
        <v>44408</v>
      </c>
      <c r="C19" s="33">
        <f t="shared" si="1"/>
        <v>6</v>
      </c>
      <c r="D19" s="49" t="s">
        <v>17</v>
      </c>
      <c r="E19" s="53">
        <f>E16</f>
        <v>44408</v>
      </c>
      <c r="F19" s="15"/>
      <c r="G19" s="9">
        <v>2500</v>
      </c>
      <c r="H19" s="28">
        <f t="shared" si="0"/>
        <v>25</v>
      </c>
      <c r="I19" s="40"/>
      <c r="J19" s="39"/>
      <c r="K19" s="27"/>
      <c r="L19" s="14"/>
      <c r="M19" s="59"/>
      <c r="N19" s="60"/>
      <c r="O19" s="60"/>
      <c r="P19"/>
      <c r="Q19"/>
      <c r="R19" s="22"/>
      <c r="S19" s="59"/>
      <c r="T19"/>
      <c r="U19"/>
      <c r="V19" s="24"/>
      <c r="W19"/>
    </row>
    <row r="20" spans="1:23" x14ac:dyDescent="0.2">
      <c r="A20" s="3">
        <v>11</v>
      </c>
      <c r="B20" s="7"/>
      <c r="C20" s="33">
        <f t="shared" si="1"/>
        <v>-44408</v>
      </c>
      <c r="D20" s="50" t="s">
        <v>19</v>
      </c>
      <c r="E20" s="54">
        <f>E12</f>
        <v>0</v>
      </c>
      <c r="F20" s="14"/>
      <c r="G20" s="5"/>
      <c r="H20" s="28">
        <f t="shared" si="0"/>
        <v>0</v>
      </c>
      <c r="I20" s="41" t="s">
        <v>15</v>
      </c>
      <c r="J20" s="30" t="s">
        <v>1</v>
      </c>
      <c r="K20" s="27"/>
      <c r="L20" s="14"/>
      <c r="M20" s="59"/>
      <c r="N20" s="60"/>
      <c r="O20" s="60"/>
      <c r="P20"/>
      <c r="Q20"/>
      <c r="R20" s="22"/>
      <c r="S20" s="59"/>
      <c r="T20"/>
      <c r="U20"/>
      <c r="V20" s="24"/>
      <c r="W20"/>
    </row>
    <row r="21" spans="1:23" x14ac:dyDescent="0.2">
      <c r="A21" s="3">
        <v>12</v>
      </c>
      <c r="B21" s="7"/>
      <c r="C21" s="33">
        <f>B21-B20</f>
        <v>0</v>
      </c>
      <c r="D21" s="30" t="s">
        <v>20</v>
      </c>
      <c r="E21" s="52">
        <f>E16+E20</f>
        <v>44408</v>
      </c>
      <c r="F21" s="14"/>
      <c r="G21" s="5"/>
      <c r="H21" s="28">
        <f t="shared" si="0"/>
        <v>0</v>
      </c>
      <c r="I21" s="41" t="s">
        <v>7</v>
      </c>
      <c r="J21" s="63" t="str">
        <f>TEXT(J17/24,"hhmm")</f>
        <v>0000</v>
      </c>
      <c r="K21" s="27"/>
      <c r="L21" s="14"/>
      <c r="M21" s="59"/>
      <c r="N21" s="60"/>
      <c r="O21" s="60"/>
      <c r="P21"/>
      <c r="Q21"/>
      <c r="R21" s="22"/>
      <c r="S21" s="59"/>
      <c r="T21"/>
      <c r="U21"/>
      <c r="V21" s="24"/>
      <c r="W21"/>
    </row>
    <row r="22" spans="1:23" x14ac:dyDescent="0.2">
      <c r="A22" s="3">
        <v>13</v>
      </c>
      <c r="B22" s="7"/>
      <c r="C22" s="33">
        <f t="shared" si="1"/>
        <v>0</v>
      </c>
      <c r="D22" s="30" t="s">
        <v>6</v>
      </c>
      <c r="E22" s="55"/>
      <c r="F22" s="14"/>
      <c r="G22" s="5"/>
      <c r="H22" s="28">
        <f t="shared" si="0"/>
        <v>0</v>
      </c>
      <c r="I22" s="56" t="s">
        <v>8</v>
      </c>
      <c r="J22" s="63" t="str">
        <f>TEXT(J18/24,"hhmm")</f>
        <v>0000</v>
      </c>
      <c r="K22" s="27"/>
      <c r="L22" s="14"/>
      <c r="M22" s="59"/>
      <c r="N22" s="60"/>
      <c r="O22" s="60"/>
      <c r="P22"/>
      <c r="Q22"/>
      <c r="R22" s="22"/>
      <c r="S22" s="59"/>
      <c r="T22"/>
      <c r="U22"/>
      <c r="V22" s="24"/>
      <c r="W22"/>
    </row>
    <row r="23" spans="1:23" x14ac:dyDescent="0.2">
      <c r="A23" s="3">
        <v>14</v>
      </c>
      <c r="B23" s="36"/>
      <c r="C23" s="33">
        <f t="shared" si="1"/>
        <v>0</v>
      </c>
      <c r="D23" s="47" t="str">
        <f>D18</f>
        <v>Earliest Date</v>
      </c>
      <c r="E23" s="52">
        <f>E18</f>
        <v>44408</v>
      </c>
      <c r="F23" s="14"/>
      <c r="G23" s="5"/>
      <c r="H23" s="28">
        <f t="shared" si="0"/>
        <v>0</v>
      </c>
      <c r="J23" s="6"/>
      <c r="K23" s="6"/>
      <c r="L23" s="14"/>
      <c r="M23" s="59"/>
      <c r="N23" s="60"/>
      <c r="O23" s="60"/>
      <c r="P23"/>
      <c r="Q23"/>
      <c r="R23" s="22"/>
      <c r="S23" s="59"/>
      <c r="T23"/>
      <c r="U23"/>
      <c r="V23" s="24"/>
      <c r="W23"/>
    </row>
    <row r="24" spans="1:23" x14ac:dyDescent="0.2">
      <c r="A24" s="3">
        <v>15</v>
      </c>
      <c r="B24" s="36"/>
      <c r="C24" s="33">
        <f t="shared" si="1"/>
        <v>0</v>
      </c>
      <c r="D24" s="30" t="s">
        <v>20</v>
      </c>
      <c r="E24" s="52">
        <f>E21</f>
        <v>44408</v>
      </c>
      <c r="F24" s="14"/>
      <c r="G24" s="5"/>
      <c r="H24" s="28">
        <f t="shared" si="0"/>
        <v>0</v>
      </c>
      <c r="J24" s="6"/>
      <c r="K24" s="6"/>
      <c r="L24" s="14"/>
      <c r="M24" s="59"/>
      <c r="N24" s="60"/>
      <c r="O24" s="60"/>
      <c r="P24"/>
      <c r="Q24"/>
      <c r="R24" s="22"/>
      <c r="S24" s="59"/>
      <c r="T24"/>
      <c r="U24" s="61"/>
      <c r="V24" s="24"/>
      <c r="W24"/>
    </row>
    <row r="25" spans="1:23" x14ac:dyDescent="0.2">
      <c r="A25" s="3">
        <v>16</v>
      </c>
      <c r="B25" s="36"/>
      <c r="C25" s="33">
        <f t="shared" si="1"/>
        <v>0</v>
      </c>
      <c r="E25" s="16"/>
      <c r="F25" s="14"/>
      <c r="G25" s="5"/>
      <c r="H25" s="28">
        <f t="shared" si="0"/>
        <v>0</v>
      </c>
      <c r="J25" s="6"/>
      <c r="K25" s="6"/>
      <c r="L25" s="14"/>
      <c r="M25" s="59"/>
      <c r="N25" s="60"/>
      <c r="O25" s="60"/>
      <c r="P25"/>
      <c r="Q25"/>
      <c r="R25" s="22"/>
      <c r="S25" s="59"/>
      <c r="T25"/>
      <c r="U25"/>
      <c r="V25" s="24"/>
      <c r="W25"/>
    </row>
    <row r="26" spans="1:23" x14ac:dyDescent="0.2">
      <c r="A26" s="3">
        <v>17</v>
      </c>
      <c r="B26" s="36"/>
      <c r="C26" s="33">
        <f t="shared" si="1"/>
        <v>0</v>
      </c>
      <c r="E26" s="16"/>
      <c r="F26" s="14"/>
      <c r="G26" s="5"/>
      <c r="H26" s="28">
        <f t="shared" si="0"/>
        <v>0</v>
      </c>
      <c r="J26" s="6"/>
      <c r="K26" s="6"/>
      <c r="L26" s="14"/>
      <c r="M26" s="59"/>
      <c r="N26" s="60"/>
      <c r="O26" s="60"/>
      <c r="P26"/>
      <c r="Q26"/>
      <c r="R26" s="22"/>
      <c r="S26" s="59"/>
      <c r="T26"/>
      <c r="U26"/>
      <c r="V26" s="24"/>
      <c r="W26"/>
    </row>
    <row r="27" spans="1:23" x14ac:dyDescent="0.2">
      <c r="A27" s="3">
        <v>18</v>
      </c>
      <c r="B27" s="36"/>
      <c r="C27" s="33">
        <f t="shared" si="1"/>
        <v>0</v>
      </c>
      <c r="E27" s="16"/>
      <c r="F27" s="14"/>
      <c r="G27" s="5"/>
      <c r="H27" s="28">
        <f t="shared" si="0"/>
        <v>0</v>
      </c>
      <c r="J27" s="6"/>
      <c r="K27" s="6"/>
      <c r="L27" s="14"/>
      <c r="M27" s="59"/>
      <c r="N27" s="60"/>
      <c r="O27" s="60"/>
      <c r="P27"/>
      <c r="Q27"/>
      <c r="R27" s="22"/>
      <c r="S27" s="59"/>
      <c r="T27"/>
      <c r="U27"/>
      <c r="V27" s="24"/>
      <c r="W27"/>
    </row>
    <row r="28" spans="1:23" x14ac:dyDescent="0.2">
      <c r="A28" s="3">
        <v>19</v>
      </c>
      <c r="B28" s="36"/>
      <c r="C28" s="33">
        <f t="shared" si="1"/>
        <v>0</v>
      </c>
      <c r="E28" s="16"/>
      <c r="F28" s="14"/>
      <c r="G28" s="5"/>
      <c r="H28" s="28">
        <f t="shared" si="0"/>
        <v>0</v>
      </c>
      <c r="J28" s="6"/>
      <c r="K28" s="6"/>
      <c r="L28" s="14"/>
      <c r="M28" s="59"/>
      <c r="N28" s="60"/>
      <c r="O28" s="60"/>
      <c r="P28"/>
      <c r="Q28"/>
      <c r="R28" s="22"/>
      <c r="S28" s="59"/>
      <c r="T28"/>
      <c r="U28"/>
      <c r="V28" s="24"/>
      <c r="W28"/>
    </row>
    <row r="29" spans="1:23" x14ac:dyDescent="0.2">
      <c r="A29" s="3">
        <v>20</v>
      </c>
      <c r="B29" s="36"/>
      <c r="C29" s="33">
        <f t="shared" si="1"/>
        <v>0</v>
      </c>
      <c r="E29" s="16"/>
      <c r="F29" s="14"/>
      <c r="G29" s="5"/>
      <c r="H29" s="28">
        <f t="shared" si="0"/>
        <v>0</v>
      </c>
      <c r="J29" s="6"/>
      <c r="K29" s="6"/>
      <c r="L29" s="14"/>
      <c r="M29" s="59"/>
      <c r="N29" s="60"/>
      <c r="O29" s="60"/>
      <c r="P29"/>
      <c r="Q29"/>
      <c r="R29" s="22"/>
      <c r="S29" s="59"/>
      <c r="T29"/>
      <c r="U29"/>
      <c r="V29" s="24"/>
      <c r="W29"/>
    </row>
    <row r="30" spans="1:23" x14ac:dyDescent="0.2">
      <c r="A30" s="3">
        <v>21</v>
      </c>
      <c r="B30" s="36"/>
      <c r="C30" s="33">
        <f t="shared" si="1"/>
        <v>0</v>
      </c>
      <c r="E30" s="16"/>
      <c r="F30" s="14"/>
      <c r="G30" s="5"/>
      <c r="H30" s="28">
        <f t="shared" si="0"/>
        <v>0</v>
      </c>
      <c r="J30" s="6"/>
      <c r="K30" s="6"/>
      <c r="L30" s="14"/>
      <c r="M30" s="34"/>
      <c r="N30" s="35"/>
      <c r="O30" s="35"/>
      <c r="R30" s="10"/>
      <c r="S30" s="34"/>
      <c r="V30" s="24"/>
    </row>
    <row r="31" spans="1:23" x14ac:dyDescent="0.2">
      <c r="A31" s="3">
        <v>22</v>
      </c>
      <c r="B31" s="36"/>
      <c r="C31" s="33">
        <f t="shared" si="1"/>
        <v>0</v>
      </c>
      <c r="E31" s="16"/>
      <c r="F31" s="14"/>
      <c r="G31" s="5"/>
      <c r="H31" s="28">
        <f t="shared" si="0"/>
        <v>0</v>
      </c>
      <c r="J31" s="6"/>
      <c r="K31" s="6"/>
      <c r="L31" s="14"/>
      <c r="M31" s="34"/>
      <c r="N31" s="35"/>
      <c r="O31" s="35"/>
      <c r="R31" s="10"/>
      <c r="S31" s="34"/>
      <c r="V31" s="24"/>
    </row>
    <row r="32" spans="1:23" x14ac:dyDescent="0.2">
      <c r="A32" s="3">
        <v>23</v>
      </c>
      <c r="B32" s="36"/>
      <c r="C32" s="33">
        <f t="shared" si="1"/>
        <v>0</v>
      </c>
      <c r="E32" s="16"/>
      <c r="F32" s="14"/>
      <c r="G32" s="5"/>
      <c r="H32" s="28">
        <f t="shared" si="0"/>
        <v>0</v>
      </c>
      <c r="J32" s="6"/>
      <c r="K32" s="6"/>
      <c r="L32" s="14"/>
      <c r="M32" s="34"/>
      <c r="N32" s="35"/>
      <c r="O32" s="35"/>
      <c r="R32" s="10"/>
      <c r="S32" s="34"/>
      <c r="V32" s="24"/>
    </row>
    <row r="33" spans="1:22" x14ac:dyDescent="0.2">
      <c r="A33" s="3">
        <v>24</v>
      </c>
      <c r="B33" s="36"/>
      <c r="C33" s="33">
        <f t="shared" si="1"/>
        <v>0</v>
      </c>
      <c r="E33" s="16"/>
      <c r="F33" s="14"/>
      <c r="G33" s="5"/>
      <c r="H33" s="28">
        <f t="shared" si="0"/>
        <v>0</v>
      </c>
      <c r="J33" s="6"/>
      <c r="K33" s="6"/>
      <c r="L33" s="14"/>
      <c r="M33" s="34"/>
      <c r="N33" s="35"/>
      <c r="O33" s="35"/>
      <c r="R33" s="10"/>
      <c r="S33" s="34"/>
      <c r="V33" s="24"/>
    </row>
    <row r="34" spans="1:22" x14ac:dyDescent="0.2">
      <c r="A34" s="3">
        <v>25</v>
      </c>
      <c r="B34" s="36"/>
      <c r="C34" s="33">
        <f t="shared" si="1"/>
        <v>0</v>
      </c>
      <c r="E34" s="16"/>
      <c r="F34" s="14"/>
      <c r="G34" s="5"/>
      <c r="H34" s="28">
        <f t="shared" si="0"/>
        <v>0</v>
      </c>
      <c r="J34" s="6"/>
      <c r="K34" s="6"/>
      <c r="L34" s="14"/>
      <c r="M34" s="59"/>
      <c r="N34" s="60"/>
      <c r="O34" s="35"/>
      <c r="R34" s="10"/>
      <c r="S34" s="34"/>
      <c r="V34" s="24"/>
    </row>
    <row r="35" spans="1:22" x14ac:dyDescent="0.2">
      <c r="A35" s="3">
        <v>26</v>
      </c>
      <c r="B35" s="36"/>
      <c r="C35" s="33">
        <f t="shared" si="1"/>
        <v>0</v>
      </c>
      <c r="E35" s="16"/>
      <c r="F35" s="14"/>
      <c r="G35" s="5"/>
      <c r="H35" s="28">
        <f t="shared" si="0"/>
        <v>0</v>
      </c>
      <c r="J35" s="6"/>
      <c r="K35" s="6"/>
      <c r="L35" s="11"/>
      <c r="M35" s="34"/>
      <c r="N35" s="35"/>
      <c r="O35" s="35"/>
      <c r="R35" s="10"/>
      <c r="S35" s="34"/>
      <c r="V35" s="24"/>
    </row>
    <row r="36" spans="1:22" x14ac:dyDescent="0.2">
      <c r="A36" s="3">
        <v>27</v>
      </c>
      <c r="B36" s="36"/>
      <c r="C36" s="33">
        <f t="shared" si="1"/>
        <v>0</v>
      </c>
      <c r="E36" s="16"/>
      <c r="F36" s="11"/>
      <c r="H36" s="28">
        <f t="shared" si="0"/>
        <v>0</v>
      </c>
      <c r="L36" s="11"/>
      <c r="M36" s="34"/>
      <c r="N36" s="35"/>
      <c r="O36" s="35"/>
      <c r="R36" s="10"/>
      <c r="S36" s="34"/>
      <c r="V36" s="24"/>
    </row>
    <row r="37" spans="1:22" x14ac:dyDescent="0.2">
      <c r="A37" s="3">
        <v>28</v>
      </c>
      <c r="B37" s="36"/>
      <c r="C37" s="33">
        <f t="shared" si="1"/>
        <v>0</v>
      </c>
      <c r="E37" s="16"/>
      <c r="F37" s="11"/>
      <c r="H37" s="28">
        <f t="shared" si="0"/>
        <v>0</v>
      </c>
      <c r="L37" s="11"/>
      <c r="M37" s="34"/>
      <c r="N37" s="35"/>
      <c r="O37" s="35"/>
      <c r="R37" s="10"/>
      <c r="S37" s="34"/>
      <c r="V37" s="24"/>
    </row>
    <row r="38" spans="1:22" x14ac:dyDescent="0.2">
      <c r="A38" s="3">
        <v>29</v>
      </c>
      <c r="B38" s="7"/>
      <c r="C38" s="33">
        <f t="shared" si="1"/>
        <v>0</v>
      </c>
      <c r="E38" s="16"/>
      <c r="F38" s="11"/>
      <c r="H38" s="28">
        <f t="shared" si="0"/>
        <v>0</v>
      </c>
      <c r="L38" s="11"/>
      <c r="M38" s="34"/>
      <c r="N38" s="35"/>
      <c r="O38" s="35"/>
      <c r="R38" s="10"/>
      <c r="S38" s="34"/>
      <c r="V38" s="24"/>
    </row>
    <row r="39" spans="1:22" x14ac:dyDescent="0.2">
      <c r="A39" s="3">
        <v>30</v>
      </c>
      <c r="B39" s="7"/>
      <c r="C39" s="33">
        <f t="shared" si="1"/>
        <v>0</v>
      </c>
      <c r="E39" s="16"/>
      <c r="F39" s="11"/>
      <c r="H39" s="28">
        <f t="shared" si="0"/>
        <v>0</v>
      </c>
    </row>
  </sheetData>
  <sheetProtection algorithmName="SHA-512" hashValue="LbrMPely+HEqf1OgtzOgCJs0JFoUFsXRyND738tXp2E61uxZ0LOjcbAnvd+ZKwm2LUv31251bJlhq4eupT2cTA==" saltValue="KoADZp7C5u62KZS+BcxW9w==" spinCount="100000" sheet="1" selectLockedCells="1"/>
  <mergeCells count="6">
    <mergeCell ref="S7:U7"/>
    <mergeCell ref="X7:AB7"/>
    <mergeCell ref="A7:E7"/>
    <mergeCell ref="G7:K7"/>
    <mergeCell ref="M7:N7"/>
    <mergeCell ref="O7:Q7"/>
  </mergeCells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BB5FF92374724C866D2AF3678E7500" ma:contentTypeVersion="2" ma:contentTypeDescription="Create a new document." ma:contentTypeScope="" ma:versionID="e3d99f2ae04a1db403888c9c33c9a766">
  <xsd:schema xmlns:xsd="http://www.w3.org/2001/XMLSchema" xmlns:xs="http://www.w3.org/2001/XMLSchema" xmlns:p="http://schemas.microsoft.com/office/2006/metadata/properties" xmlns:ns2="aa033ce2-c027-4aaa-a008-362fbd133e62" targetNamespace="http://schemas.microsoft.com/office/2006/metadata/properties" ma:root="true" ma:fieldsID="de315188086d2319f036a9756de4f276" ns2:_="">
    <xsd:import namespace="aa033ce2-c027-4aaa-a008-362fbd133e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33ce2-c027-4aaa-a008-362fbd133e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175CCC-D003-40AB-8D2D-0EB4A421FFA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7B34FC7-30CF-46D1-A5EA-C225E38126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033ce2-c027-4aaa-a008-362fbd133e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B7882C-3ED3-4BE3-BF28-398F1A3C3F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Steve Gottlieb</cp:lastModifiedBy>
  <cp:revision/>
  <dcterms:created xsi:type="dcterms:W3CDTF">2021-01-26T17:54:29Z</dcterms:created>
  <dcterms:modified xsi:type="dcterms:W3CDTF">2021-02-06T15:53:58Z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0x0101006DBB5FF92374724C866D2AF3678E7500</vt:lpwstr>
  </property>
</Properties>
</file>